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D:\joach\Dropbox\1. profesional\202401 b&amp;s vallado liceo paterna\22. estudio seguridad\"/>
    </mc:Choice>
  </mc:AlternateContent>
  <xr:revisionPtr revIDLastSave="0" documentId="13_ncr:1_{81200176-7892-4F84-A048-509CDF33DFD7}" xr6:coauthVersionLast="47" xr6:coauthVersionMax="47" xr10:uidLastSave="{00000000-0000-0000-0000-000000000000}"/>
  <bookViews>
    <workbookView xWindow="-120" yWindow="-120" windowWidth="29040" windowHeight="15720" xr2:uid="{07CFC0F3-DBCF-46E5-BDD9-E32A38E06A50}"/>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9" i="1" l="1"/>
  <c r="F87" i="1"/>
  <c r="F85" i="1"/>
  <c r="F83" i="1"/>
  <c r="F81" i="1"/>
  <c r="F78" i="1"/>
  <c r="F76" i="1"/>
  <c r="F74" i="1"/>
  <c r="F72" i="1"/>
  <c r="F70" i="1"/>
  <c r="F68" i="1"/>
  <c r="F66" i="1"/>
  <c r="F64" i="1"/>
  <c r="F62" i="1"/>
  <c r="F60" i="1"/>
  <c r="F57" i="1"/>
  <c r="F55" i="1"/>
  <c r="F53" i="1"/>
  <c r="F51" i="1"/>
  <c r="F49" i="1"/>
  <c r="F47" i="1"/>
  <c r="F45" i="1"/>
  <c r="F43" i="1"/>
  <c r="F41" i="1"/>
  <c r="F39" i="1"/>
  <c r="F37" i="1"/>
  <c r="F35" i="1"/>
  <c r="F33" i="1"/>
  <c r="F31" i="1"/>
  <c r="F28" i="1"/>
  <c r="F26" i="1"/>
  <c r="F23" i="1"/>
  <c r="F21" i="1"/>
  <c r="F19" i="1"/>
  <c r="F17" i="1"/>
  <c r="F15" i="1"/>
  <c r="F13" i="1"/>
  <c r="F11" i="1"/>
  <c r="F9" i="1"/>
  <c r="F7" i="1"/>
  <c r="F5" i="1"/>
  <c r="F4" i="1" l="1"/>
  <c r="F59" i="1"/>
  <c r="F80" i="1"/>
  <c r="F30" i="1"/>
  <c r="F25" i="1"/>
  <c r="F91" i="1" l="1"/>
  <c r="F2" i="1" s="1"/>
</calcChain>
</file>

<file path=xl/sharedStrings.xml><?xml version="1.0" encoding="utf-8"?>
<sst xmlns="http://schemas.openxmlformats.org/spreadsheetml/2006/main" count="188" uniqueCount="145">
  <si>
    <t>MEJORA DE LA SEGURIDAD DEL LICEO FRANCÉS DE VALENCIA</t>
  </si>
  <si>
    <t>Presupuesto</t>
  </si>
  <si>
    <t>Código</t>
  </si>
  <si>
    <t>Resumen</t>
  </si>
  <si>
    <t>Ud</t>
  </si>
  <si>
    <t xml:space="preserve">1            </t>
  </si>
  <si>
    <t>HIGIENE Y BIENESTAR</t>
  </si>
  <si>
    <t/>
  </si>
  <si>
    <t xml:space="preserve">1.01         </t>
  </si>
  <si>
    <t>Alquiler csta pref 6,00x2,33x2,30m compc c/aisl</t>
  </si>
  <si>
    <t>mes</t>
  </si>
  <si>
    <t xml:space="preserve">Mes de alquiler de caseta prefabricada para vestuario/despacho de oficina en obra, de dimensiones 6,00x2,33x2,30 m (14,00 m2), compuesta por: estructura metálica, cerramiento de chapa con terminación de pintura prelacada, cubierta de chapa, aislamiento interior, instalación de electricidad, tubos fluorescentes y punto de luz exterior, ventanas de aluminio con luna y rejas, puerta de entrada de chapa, suelo de aglomerado revestido con PVC continuo y poliestireno con apoyo en base de chapa y revestimiento de tablero en paredes, split de aireacondicionado instalado.
</t>
  </si>
  <si>
    <t xml:space="preserve">1.02         </t>
  </si>
  <si>
    <t>Transporte caseta prefabricada</t>
  </si>
  <si>
    <t>u</t>
  </si>
  <si>
    <t xml:space="preserve">Transporte, recepción y posterior retirada caseta prefabricada de obra hasta una distancia máxima de 100 kilómetros. Incluso colocación en su ubicación en obra.
</t>
  </si>
  <si>
    <t xml:space="preserve">1.03         </t>
  </si>
  <si>
    <t>Alquiler aseo portátil polietileno 1,20x1,20x2,35m</t>
  </si>
  <si>
    <t xml:space="preserve">Mes de alquiler de aseo portátil de polietileno, de 1,20x1,20x2,35 m, color gris, sin conexiones, con inodoro químico anaerobio con sistema de descarga de bomba de pie, espejo, puerta con cerradura y techo translúcido para entrada de luz exterior. Incluso colocación en su ubicación en obra, limpieza y el mantenimiento del aseo durante el periodo de alquiler.
</t>
  </si>
  <si>
    <t xml:space="preserve">1.04         </t>
  </si>
  <si>
    <t>Transporte aseo portatil</t>
  </si>
  <si>
    <t xml:space="preserve">Transporte, recepción y posterior retirada de aseo portatil hasta una distancia máxima de 100 kilómetros. Incluso colocación en su ubicación en obra.
</t>
  </si>
  <si>
    <t xml:space="preserve">1.05         </t>
  </si>
  <si>
    <t>Acometida provisional electrica a csta mnblc</t>
  </si>
  <si>
    <t xml:space="preserve">Acometida provisional de electricidad aérea a caseta prefabricada de obra. Incluso conexión al cuadro eléctrico provisional de obra, hasta una distancia máxima de 50 m.
</t>
  </si>
  <si>
    <t xml:space="preserve">1.06         </t>
  </si>
  <si>
    <t>Banco metálico p/5 personas</t>
  </si>
  <si>
    <t xml:space="preserve">Banco metálico con capacidad para cinco personas, amortizable en 2 usos.
</t>
  </si>
  <si>
    <t xml:space="preserve">1.07         </t>
  </si>
  <si>
    <t>Taq met 25x50x180cm 1alt 1hue</t>
  </si>
  <si>
    <t xml:space="preserve">Taquilla metálica de dimensiones 25x50x180cm de una altura con  un hueco de dimensiones 25x50x180,fabricada en chapa laminada en frío, acero ST42, espesor 0.7mm en cuerpo y 1,0mm en puertas, pliegues y bordes sin aristas cortantes, puerta con bisagras ocultas y reforzadas con chapa en forma de omega en el interior de la hoja, respiraderos en la parte superior e inferior, soporte para tarjeta de identificación, cerradura individual con dos llaves, amortizable en 4 usos, incluso colocación.
</t>
  </si>
  <si>
    <t xml:space="preserve">1.08         </t>
  </si>
  <si>
    <t>Recipiente recg desperdicios</t>
  </si>
  <si>
    <t xml:space="preserve">Recipiente para recogida de desperdicios en caseta de obra, amortizable en 4 usos.
</t>
  </si>
  <si>
    <t xml:space="preserve">1.09         </t>
  </si>
  <si>
    <t>Reposición servicios higienicos</t>
  </si>
  <si>
    <t xml:space="preserve">Unidad mensual de material de reposición para servicios higienicos (toallas, papel, jabón, etc.).
</t>
  </si>
  <si>
    <t xml:space="preserve">1.10         </t>
  </si>
  <si>
    <t>Limpieza de caseta o local provisional</t>
  </si>
  <si>
    <t xml:space="preserve">Horas de limpieza y desinfección de la caseta o local provisional en obra, realizadas por peón ordinario de construcción. Incluso material y elementos de limpieza. Según R.D. 486/1997.
</t>
  </si>
  <si>
    <t xml:space="preserve">2            </t>
  </si>
  <si>
    <t>MEDICINA PREVENTIVA</t>
  </si>
  <si>
    <t xml:space="preserve">2.01         </t>
  </si>
  <si>
    <t>Botiquín urgencia</t>
  </si>
  <si>
    <t>Botiquín de urgencia con contenidos mínimos obligatorios.</t>
  </si>
  <si>
    <t xml:space="preserve">2.02         </t>
  </si>
  <si>
    <t>Reconocimiento médico anual</t>
  </si>
  <si>
    <t xml:space="preserve">Reconocimiento médico obligatorio anual al trabajador. El precio incluye la pérdida de horas de trabajo por parte del trabajador de la empresa y debido al desplazamiento desde el centro de trabajo al Centro Médico (Mutua de Accidentes) para realizar el pertinente reconocimiento médico.
</t>
  </si>
  <si>
    <t xml:space="preserve">3            </t>
  </si>
  <si>
    <t>EQUIPOS PROTECCIÓN INDIVIDUAL</t>
  </si>
  <si>
    <t xml:space="preserve">3.01         </t>
  </si>
  <si>
    <t>Casco prot estandar</t>
  </si>
  <si>
    <t>Casco de protección de la cabeza contra choques o golpes producidos contra objetos en caída, estándar, según UNE-EN 397, incluso requisitos establecidos por el R.D. 1407/1992, certificado CE expedido por un organismo notificado, declaración de Conformidad y Folleto informativo, amortizable en 10 usos.</t>
  </si>
  <si>
    <t xml:space="preserve">3.02         </t>
  </si>
  <si>
    <t>Ga est nor UV y a-ra</t>
  </si>
  <si>
    <t>Gafa protectora de tipo integral estándar, con protección antivaho, a los rayos ultravioleta y antirrayado, según normas UNE-EN 166, incluso requisitos establecidos por el R.D. 1407/1992, certificado CE expedido por un organismo notificado, declaración de Conformidad y Folleto informativo, amortizable en 5 usos.</t>
  </si>
  <si>
    <t xml:space="preserve">3.03         </t>
  </si>
  <si>
    <t>Crema protección rayos UV</t>
  </si>
  <si>
    <t>Tubo de 100ml de crema de proteción rayos UV, (factor fotoprotecto 27) con filtros UV-A, UV-B y UV-C para proteger la piel durante la soldadura eléctrica o con arco voltaico, resistente al agua, a la transpiración, crema exenta de silicona, medianamente grasa sin conservantes, perfumada.</t>
  </si>
  <si>
    <t xml:space="preserve">3.04         </t>
  </si>
  <si>
    <t>Guantes ri mec alg punz</t>
  </si>
  <si>
    <t xml:space="preserve">Par de guantes para riesgos mecánicos fabricados en algodón tejido punzonado con refuerzo de serraje vacuno en la palma, según norma UNE-EN 388 y UNE-EN 420, incluso requisitos establecidos por el R.D. 1407/1992, certificado CE expedido por un organismo notificado, adopción por parte del fabricante de un sistema de garantía de calidad CE, declaración de Conformidad y Folleto informativo, amortizable en 4 usos.
</t>
  </si>
  <si>
    <t xml:space="preserve">3.05         </t>
  </si>
  <si>
    <t>Guantes dielectricos baja tens</t>
  </si>
  <si>
    <t xml:space="preserve">Juego de guantes dieléctricos para protección de contacto eléctrico para baja tensión, según norma UNE-EN 60903, incluso requisitos establecidos por el R.D. 1407/1992, certificado CE expedido por un organismo notificado, adopción por parte del fabricante de un sistema de garantía de calidad CE, declaración de Coformidad y Folleto informativo, amortizable en 4 usos.
</t>
  </si>
  <si>
    <t xml:space="preserve">3.06         </t>
  </si>
  <si>
    <t>Orejera estándar 25</t>
  </si>
  <si>
    <t xml:space="preserve">Orejeras antirruido estándar que se adaptan a la cabeza por medio de una arnés de plástico o metal, tiene una atenuación acústica de 25 dB, según UNE-EN 652-1 y 1407/1992, certificado espedido por un organismo notificado, declaración de Conformidad y Folleto informativo, amortizable en 1 uso.
</t>
  </si>
  <si>
    <t xml:space="preserve">3.07         </t>
  </si>
  <si>
    <t>Tapón con cordón</t>
  </si>
  <si>
    <t>Tapones antirruido reutilizables con cordón de unión fabricados en espuma con diseño cónico para ajustarse a los canales auditivos, con una atenuación acústica de 31dB, según UNE-EN 352-1 y UNE-EN 458, incluso requisitos establecidos por el R.D. 1407/1992, certificado CE expedido por un organismo notificado, declaración de Conformidad y Folleto informativo. (Suministrados en cajas de 100 unidades), amortizable en 3 usos.</t>
  </si>
  <si>
    <t xml:space="preserve">3.08         </t>
  </si>
  <si>
    <t>Zapato seguridad puntera</t>
  </si>
  <si>
    <t xml:space="preserve">Zapato de seguridad con puntera fabricado en piel flor negra y suela de poliuretano con puntera plástica resistente a 200J, según norma UNE-EN ISO 20346:2005, y UNE-EN ISO 20347:2005, amortizable en 2 usos.
</t>
  </si>
  <si>
    <t xml:space="preserve">3.09         </t>
  </si>
  <si>
    <t>Bota antiagua puntera y plant</t>
  </si>
  <si>
    <t xml:space="preserve">Bota antiagua con puntera y plantilla de seguridad fabricada en P.V.C con puntera y plantilla metálicas., según UNE-EN ISO 20344:2005, UNE-EN ISO 20345:2005, UNE-EN ISO 20346:2005, y UNE-EN ISO 20347:2005, incluso requisitos establecidos por R.D. 1407/1192, certificado CE expedido por un organismo notificado, declaración de Conformidad y Folleto informativo, amortizable en 2 usos.
</t>
  </si>
  <si>
    <t xml:space="preserve">3.10         </t>
  </si>
  <si>
    <t>Zapato dieléctrico</t>
  </si>
  <si>
    <t xml:space="preserve">Zapato dieléctrico fabricado en piel flor negra con suela aislante y puntera de plástico rígido, Amortizable en 2 usos.
</t>
  </si>
  <si>
    <t xml:space="preserve">3.11         </t>
  </si>
  <si>
    <t>Chaleco alta visibilidad</t>
  </si>
  <si>
    <t>Chaleco fabricado en tejido de malla transpirable color amarillo con cierre central de cremallera, provisto de dos bandas en la parte delantera y trasera de tejido gris plata de 50mm de ancho, según norma EN-471 de seguridad vial.</t>
  </si>
  <si>
    <t xml:space="preserve">3.12         </t>
  </si>
  <si>
    <t>Faja elástica</t>
  </si>
  <si>
    <t xml:space="preserve">Faja fabricada en material termoterapéutico multielástico con cierre regulable por velcro, polivalente para todo tipo de actividades, amortizable en 3 usos.
</t>
  </si>
  <si>
    <t xml:space="preserve">3.13         </t>
  </si>
  <si>
    <t>Mascarilla papel</t>
  </si>
  <si>
    <t>Mascarilla de papel autofiltrante con una protección ligera frente a las partículas, según norma UNE-EN 405 y UNE-EN 149, incluso requisitos establecidos por el R.D. 1407/1992, certificado CE expedido por un organismo notificado, adopción por parte del fabricante de un sistema de garantía de calidad CE, declaración de conformidad y folleto informativo.</t>
  </si>
  <si>
    <t xml:space="preserve">3.14         </t>
  </si>
  <si>
    <t>Mascarilla papel c/válvula</t>
  </si>
  <si>
    <t>Mascarilla de papel autofiltrante con válvula para polvo, nieblas y humos, según norma UNE-EN 405 y UNE-EN 149,  incluso requisitos establecidos por el R.D. 1407/1992, certificado CE expedido por un organismo notificado, adopción por parte del fabricante de un sistema de garantía de calidad CE, declaración de conformidad y folleto informativo.</t>
  </si>
  <si>
    <t xml:space="preserve">4            </t>
  </si>
  <si>
    <t>SISTEMAS PROTECCIONES COLECTIVAS</t>
  </si>
  <si>
    <t xml:space="preserve">4.01         </t>
  </si>
  <si>
    <t>Alquiler valla chapa opaca</t>
  </si>
  <si>
    <t xml:space="preserve">Alquiler mensual de valla prefabricada de chapa ciega galvanizada de 2,20 m de largo y 2,00 m  de altura y 1 mm  de espesor, con protección contra la intemperie, incluso bases prefabricadas de caucho de de 65x24x12 cm, con 8 orificios, para soporte de los postes, fijadas al pavimento con pletinas de 20x4 mm y tacos de expansión de acero.
</t>
  </si>
  <si>
    <t xml:space="preserve">4.02         </t>
  </si>
  <si>
    <t>Transporte vallado chapa opaca</t>
  </si>
  <si>
    <t xml:space="preserve">Transporte, recepción y posterior retirada del conjunto de vallas chapa opaca hasta una distancia máxima de 100 kilómetros.
</t>
  </si>
  <si>
    <t xml:space="preserve">4.03         </t>
  </si>
  <si>
    <t>Montaje y desmontaje valla chapa opaca</t>
  </si>
  <si>
    <t xml:space="preserve">Montaje y desmontaje de valla chapa opaca durante el transcurso de la obra, incluyendo desplazamientos, fijación al pavimento de las bases prefabricadas mediante pletinas de 20x4 mm y anclaje mecánico con tacos de expansión de acero galvanizado, tuerca y arandela., y posterior retirada.
</t>
  </si>
  <si>
    <t xml:space="preserve">4.04         </t>
  </si>
  <si>
    <t>Puerta metálica 2hj acceso vehículos</t>
  </si>
  <si>
    <t xml:space="preserve">Puerta para acceso de vehículos de chapa de acero galvanizado, de dos hojas, de 4,0x2,0 m, con lengüetas para candado y herrajes de cierre al suelo, colocada en vallado provisional de solar, sujeta mediante postes del mismo material, anclados mediante placa y tornillos, amortizable en 10 usos.
</t>
  </si>
  <si>
    <t xml:space="preserve">4.05         </t>
  </si>
  <si>
    <t>Alquiler valla móvil p/peatones</t>
  </si>
  <si>
    <t xml:space="preserve">Alquiler mensual de valla peatonal de hierro, de 1,10x2,50 m, color amarillo, con barrotes verticales montados sobre bastidor de tubo, con dos pies metálicos, incluso placa para publicidad.
</t>
  </si>
  <si>
    <t xml:space="preserve">4.06         </t>
  </si>
  <si>
    <t>Transporte vallado móvil p/peatones</t>
  </si>
  <si>
    <t xml:space="preserve">Transporte, recepción y posterior retirada del conjunto de vallas móviles p/peatones hasta una distancia máxima de 100 kilómetros.
</t>
  </si>
  <si>
    <t xml:space="preserve">4.07         </t>
  </si>
  <si>
    <t>Montaje y desmontaje valla móvil p/peatones</t>
  </si>
  <si>
    <t xml:space="preserve">Montaje y desmontaje valla móvil p/peatones durante el transcurso de la obra.
</t>
  </si>
  <si>
    <t xml:space="preserve">4.08         </t>
  </si>
  <si>
    <t>Foco portátil 500 W exterior amtz 4</t>
  </si>
  <si>
    <t xml:space="preserve">Foco portátil de 500 W de potencia, para exterior, con rejilla de protección, soporte de tubo de acero y cable de 1,5 m, amortizable en 4 usos.
</t>
  </si>
  <si>
    <t xml:space="preserve">4.09         </t>
  </si>
  <si>
    <t>Extintor polvo quimico ABC 6kg 27A-183B amtz 4</t>
  </si>
  <si>
    <t xml:space="preserve">Extintor portátil de polvo químico ABC polivalente, con presión incorporada con nitrógeno, con 6 kg de agente extintor, de eficacia 27A-183B, con casco de acero con revestimiento interior resistente a la corrosión y acabado exterior con pintura epoxi color rojo, tubo sonda, válvula de palanca, anilla de seguridad, manómetro, base de plástico y manguera con boquilla difusora, amortizable en 4 usos.
</t>
  </si>
  <si>
    <t xml:space="preserve">4.10         </t>
  </si>
  <si>
    <t>Extintor nieve carbónica CO2 2kg 34B amtz 4</t>
  </si>
  <si>
    <t xml:space="preserve">Extintor portátil de nieve carbónica CO2, con 2 kg de agente extintor, de eficacia 34B, con casco de acero con acabado exterior con pintura epoxi color rojo, válvula de palanca, anilla de seguridad y vaso difusor, amortizable en 4 usos.
</t>
  </si>
  <si>
    <t xml:space="preserve">5            </t>
  </si>
  <si>
    <t>SEÑALIZACIÓN PROVISIONAL OBRAS</t>
  </si>
  <si>
    <t xml:space="preserve">5.01         </t>
  </si>
  <si>
    <t>Banda bicolor</t>
  </si>
  <si>
    <t>Cinta de balizamiento bicolor rojo/blanco de PVC de 8cm de ancho y 250m de longitud, incluso colocación.</t>
  </si>
  <si>
    <t xml:space="preserve">5.02         </t>
  </si>
  <si>
    <t>Cono PVC 50cm refl nor</t>
  </si>
  <si>
    <t>Cono para señalización en PVC, de 50 cm de altura y reflexión normal, incluso colocación.</t>
  </si>
  <si>
    <t xml:space="preserve">5.03         </t>
  </si>
  <si>
    <t>Señal provisional de obra de peligro</t>
  </si>
  <si>
    <t xml:space="preserve">Suministro, colocación y desmontaje de señal provisional de obra de chapa de acero galvanizado, de peligro, triangular, L=70 cm, con retrorreflectancia nivel 1 (E.G.), amortizable en 5 usos, con caballete portátil de acero galvanizado, amortizable en 5 usos. Incluso mantenimiento en condiciones seguras durante todo el periodo de tiempo que se requiera.
</t>
  </si>
  <si>
    <t xml:space="preserve">5.04         </t>
  </si>
  <si>
    <t>Señal provisional de obra de reglamentación y prioridad</t>
  </si>
  <si>
    <t xml:space="preserve">Suministro, colocación y desmontaje de señal provisional de obra de chapa de acero galvanizado, de reglamentación y prioridad, circular, Ø=60 cm, con retrorreflectancia nivel 1 (E.G.), amortizable en 5 usos, con caballete portátil de acero galvanizado, amortizable en 5 usos. Incluso mantenimiento en condiciones seguras durante todo el periodo de tiempo que se requiera.
</t>
  </si>
  <si>
    <t xml:space="preserve">5.05         </t>
  </si>
  <si>
    <t>Cartel general indicativo de riesgos</t>
  </si>
  <si>
    <t xml:space="preserve">Suministro, colocación y desmontaje de cartel general indicativo de riesgos, de PVC serigrafiado, de 990x670 mm, con 6 orificios de fijación, fijado con bridas de nylon. Incluso mantenimiento en condiciones seguras durante todo el periodo de tiempo que se requiera.
</t>
  </si>
  <si>
    <t>Medición</t>
  </si>
  <si>
    <t>Precio</t>
  </si>
  <si>
    <t>Importe</t>
  </si>
  <si>
    <t>TOTAL PRESUPUESTO SEGURIDAD Y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</si>
</sst>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Red]\-#,##0.00\ "/>
    <numFmt numFmtId="165" formatCode="#,##0.000_ ;[Red]\-#,##0.000\ "/>
  </numFmts>
  <fonts count="8" x14ac:knownFonts="1">
    <font>
      <sz val="10"/>
      <color theme="1"/>
      <name val="Arial Nova Light"/>
      <family val="2"/>
    </font>
    <font>
      <b/>
      <sz val="10"/>
      <color theme="1"/>
      <name val="Arial Nova Light"/>
      <family val="2"/>
    </font>
    <font>
      <sz val="8"/>
      <color theme="1"/>
      <name val="Arial Nova Light"/>
      <family val="2"/>
    </font>
    <font>
      <sz val="10"/>
      <color theme="1"/>
      <name val="Arial Nova Light"/>
      <family val="2"/>
    </font>
    <font>
      <b/>
      <sz val="9"/>
      <color theme="1"/>
      <name val="Arial Nova Light"/>
      <family val="2"/>
    </font>
    <font>
      <b/>
      <sz val="9"/>
      <name val="Arial Nova Light"/>
      <family val="2"/>
    </font>
    <font>
      <sz val="9"/>
      <color theme="1"/>
      <name val="Arial Nova Light"/>
      <family val="2"/>
    </font>
    <font>
      <sz val="9"/>
      <name val="Arial Nova Light"/>
      <family val="2"/>
    </font>
  </fonts>
  <fills count="4">
    <fill>
      <patternFill patternType="none"/>
    </fill>
    <fill>
      <patternFill patternType="gray125"/>
    </fill>
    <fill>
      <patternFill patternType="solid">
        <fgColor theme="0" tint="-0.14999847407452621"/>
        <bgColor indexed="64"/>
      </patternFill>
    </fill>
    <fill>
      <patternFill patternType="solid">
        <fgColor theme="3" tint="0.749992370372631"/>
        <bgColor indexed="64"/>
      </patternFill>
    </fill>
  </fills>
  <borders count="1">
    <border>
      <left/>
      <right/>
      <top/>
      <bottom/>
      <diagonal/>
    </border>
  </borders>
  <cellStyleXfs count="1">
    <xf numFmtId="0" fontId="0" fillId="0" borderId="0"/>
  </cellStyleXfs>
  <cellXfs count="27">
    <xf numFmtId="0" fontId="0" fillId="0" borderId="0" xfId="0"/>
    <xf numFmtId="0" fontId="1" fillId="2" borderId="0" xfId="0" applyFont="1" applyFill="1" applyAlignment="1">
      <alignment vertical="center"/>
    </xf>
    <xf numFmtId="164" fontId="1" fillId="2" borderId="0" xfId="0" applyNumberFormat="1" applyFont="1" applyFill="1" applyAlignment="1">
      <alignment horizontal="right" vertical="center"/>
    </xf>
    <xf numFmtId="0" fontId="1" fillId="0" borderId="0" xfId="0" applyFont="1" applyAlignment="1">
      <alignment vertical="center"/>
    </xf>
    <xf numFmtId="0" fontId="1" fillId="2" borderId="0" xfId="0" applyFont="1" applyFill="1" applyAlignment="1">
      <alignment horizontal="center" vertical="center"/>
    </xf>
    <xf numFmtId="0" fontId="4" fillId="2" borderId="0" xfId="0" applyFont="1" applyFill="1" applyAlignment="1">
      <alignment vertical="center"/>
    </xf>
    <xf numFmtId="0" fontId="4" fillId="2" borderId="0" xfId="0" applyFont="1" applyFill="1" applyAlignment="1">
      <alignment horizontal="center" vertical="center"/>
    </xf>
    <xf numFmtId="0" fontId="5" fillId="2" borderId="0" xfId="0" applyFont="1" applyFill="1" applyAlignment="1">
      <alignment horizontal="center" vertical="center"/>
    </xf>
    <xf numFmtId="0" fontId="4" fillId="0" borderId="0" xfId="0" applyFont="1" applyAlignment="1">
      <alignment vertical="center"/>
    </xf>
    <xf numFmtId="0" fontId="0" fillId="0" borderId="0" xfId="0" applyAlignment="1">
      <alignment horizontal="center"/>
    </xf>
    <xf numFmtId="0" fontId="1" fillId="2" borderId="0" xfId="0" applyFont="1" applyFill="1" applyAlignment="1">
      <alignment horizontal="left" vertical="center"/>
    </xf>
    <xf numFmtId="165" fontId="6" fillId="0" borderId="0" xfId="0" applyNumberFormat="1" applyFont="1" applyAlignment="1">
      <alignment vertical="center"/>
    </xf>
    <xf numFmtId="0" fontId="3" fillId="0" borderId="0" xfId="0" applyFont="1" applyAlignment="1">
      <alignment vertical="center"/>
    </xf>
    <xf numFmtId="0" fontId="6" fillId="0" borderId="0" xfId="0" applyFont="1" applyAlignment="1">
      <alignment horizontal="center" vertical="top"/>
    </xf>
    <xf numFmtId="0" fontId="6" fillId="0" borderId="0" xfId="0" applyFont="1" applyAlignment="1">
      <alignment vertical="top" wrapText="1"/>
    </xf>
    <xf numFmtId="0" fontId="6" fillId="0" borderId="0" xfId="0" applyFont="1" applyAlignment="1">
      <alignment vertical="top"/>
    </xf>
    <xf numFmtId="0" fontId="1" fillId="3" borderId="0" xfId="0" applyFont="1" applyFill="1" applyAlignment="1">
      <alignment vertical="center"/>
    </xf>
    <xf numFmtId="0" fontId="4" fillId="2" borderId="0" xfId="0" applyFont="1" applyFill="1" applyAlignment="1">
      <alignment horizontal="left" vertical="center"/>
    </xf>
    <xf numFmtId="3" fontId="2" fillId="3" borderId="0" xfId="0" applyNumberFormat="1" applyFont="1" applyFill="1" applyAlignment="1">
      <alignment vertical="top"/>
    </xf>
    <xf numFmtId="0" fontId="3" fillId="3" borderId="0" xfId="0" applyFont="1" applyFill="1" applyAlignment="1">
      <alignment vertical="center"/>
    </xf>
    <xf numFmtId="4" fontId="1" fillId="3" borderId="0" xfId="0" applyNumberFormat="1" applyFont="1" applyFill="1" applyAlignment="1">
      <alignment vertical="center"/>
    </xf>
    <xf numFmtId="49" fontId="6" fillId="0" borderId="0" xfId="0" applyNumberFormat="1" applyFont="1" applyAlignment="1">
      <alignment horizontal="center" vertical="center"/>
    </xf>
    <xf numFmtId="49" fontId="6" fillId="0" borderId="0" xfId="0" applyNumberFormat="1" applyFont="1" applyAlignment="1">
      <alignment vertical="center" wrapText="1"/>
    </xf>
    <xf numFmtId="164" fontId="7" fillId="0" borderId="0" xfId="0" applyNumberFormat="1" applyFont="1" applyAlignment="1">
      <alignment vertical="center"/>
    </xf>
    <xf numFmtId="164" fontId="6" fillId="0" borderId="0" xfId="0" applyNumberFormat="1" applyFont="1" applyAlignment="1">
      <alignment vertical="center"/>
    </xf>
    <xf numFmtId="0" fontId="0" fillId="0" borderId="0" xfId="0" applyAlignment="1">
      <alignment vertical="center"/>
    </xf>
    <xf numFmtId="4" fontId="1" fillId="2" borderId="0" xfId="0" applyNumberFormat="1"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6CE11-0E1B-45E3-B3DE-5286D683EACC}">
  <dimension ref="A1:G91"/>
  <sheetViews>
    <sheetView tabSelected="1" workbookViewId="0">
      <pane xSplit="3" ySplit="3" topLeftCell="D4" activePane="bottomRight" state="frozen"/>
      <selection pane="topRight" activeCell="E1" sqref="E1"/>
      <selection pane="bottomLeft" activeCell="A4" sqref="A4"/>
      <selection pane="bottomRight" activeCell="E5" sqref="E5"/>
    </sheetView>
  </sheetViews>
  <sheetFormatPr baseColWidth="10" defaultRowHeight="12.75" x14ac:dyDescent="0.2"/>
  <cols>
    <col min="1" max="1" width="7.7109375" style="9" customWidth="1"/>
    <col min="2" max="2" width="5.7109375" style="9" customWidth="1"/>
    <col min="3" max="3" width="60.7109375" customWidth="1"/>
    <col min="4" max="6" width="12.7109375" customWidth="1"/>
  </cols>
  <sheetData>
    <row r="1" spans="1:7" s="3" customFormat="1" ht="15" customHeight="1" x14ac:dyDescent="0.2">
      <c r="A1" s="10" t="s">
        <v>0</v>
      </c>
      <c r="B1" s="4"/>
      <c r="C1" s="1"/>
      <c r="D1" s="1"/>
      <c r="E1" s="1"/>
      <c r="F1" s="2"/>
    </row>
    <row r="2" spans="1:7" s="3" customFormat="1" ht="15" customHeight="1" x14ac:dyDescent="0.2">
      <c r="A2" s="10"/>
      <c r="B2" s="4"/>
      <c r="C2" s="1"/>
      <c r="D2" s="10" t="s">
        <v>1</v>
      </c>
      <c r="E2" s="4"/>
      <c r="F2" s="26">
        <f>F91</f>
        <v>0</v>
      </c>
    </row>
    <row r="3" spans="1:7" s="8" customFormat="1" ht="15" customHeight="1" x14ac:dyDescent="0.2">
      <c r="A3" s="17" t="s">
        <v>2</v>
      </c>
      <c r="B3" s="6" t="s">
        <v>4</v>
      </c>
      <c r="C3" s="5" t="s">
        <v>3</v>
      </c>
      <c r="D3" s="6" t="s">
        <v>141</v>
      </c>
      <c r="E3" s="6" t="s">
        <v>142</v>
      </c>
      <c r="F3" s="7" t="s">
        <v>143</v>
      </c>
    </row>
    <row r="4" spans="1:7" s="12" customFormat="1" ht="15" customHeight="1" x14ac:dyDescent="0.2">
      <c r="A4" s="16" t="s">
        <v>5</v>
      </c>
      <c r="B4" s="16" t="s">
        <v>7</v>
      </c>
      <c r="C4" s="16" t="s">
        <v>6</v>
      </c>
      <c r="D4" s="18"/>
      <c r="E4" s="19"/>
      <c r="F4" s="20">
        <f>F5+F7+F9+F11+F13+F15+F17+F19+F21+F23</f>
        <v>0</v>
      </c>
      <c r="G4" s="11"/>
    </row>
    <row r="5" spans="1:7" s="25" customFormat="1" ht="15" customHeight="1" x14ac:dyDescent="0.2">
      <c r="A5" s="21" t="s">
        <v>8</v>
      </c>
      <c r="B5" s="21" t="s">
        <v>10</v>
      </c>
      <c r="C5" s="22" t="s">
        <v>9</v>
      </c>
      <c r="D5" s="23">
        <v>6</v>
      </c>
      <c r="E5" s="24"/>
      <c r="F5" s="23">
        <f>ROUND(D5*E5,2)</f>
        <v>0</v>
      </c>
    </row>
    <row r="6" spans="1:7" ht="89.25" customHeight="1" x14ac:dyDescent="0.2">
      <c r="A6" s="13"/>
      <c r="B6" s="13"/>
      <c r="C6" s="14" t="s">
        <v>11</v>
      </c>
      <c r="D6" s="15"/>
      <c r="E6" s="15"/>
      <c r="F6" s="15"/>
    </row>
    <row r="7" spans="1:7" s="25" customFormat="1" ht="15" customHeight="1" x14ac:dyDescent="0.2">
      <c r="A7" s="21" t="s">
        <v>12</v>
      </c>
      <c r="B7" s="21" t="s">
        <v>14</v>
      </c>
      <c r="C7" s="22" t="s">
        <v>13</v>
      </c>
      <c r="D7" s="23">
        <v>2</v>
      </c>
      <c r="E7" s="24"/>
      <c r="F7" s="23">
        <f>ROUND(D7*E7,2)</f>
        <v>0</v>
      </c>
    </row>
    <row r="8" spans="1:7" ht="27" customHeight="1" x14ac:dyDescent="0.2">
      <c r="A8" s="13"/>
      <c r="B8" s="13"/>
      <c r="C8" s="14" t="s">
        <v>15</v>
      </c>
      <c r="D8" s="15"/>
      <c r="E8" s="15"/>
      <c r="F8" s="15"/>
    </row>
    <row r="9" spans="1:7" s="25" customFormat="1" ht="15" customHeight="1" x14ac:dyDescent="0.2">
      <c r="A9" s="21" t="s">
        <v>16</v>
      </c>
      <c r="B9" s="21" t="s">
        <v>10</v>
      </c>
      <c r="C9" s="22" t="s">
        <v>17</v>
      </c>
      <c r="D9" s="23">
        <v>3</v>
      </c>
      <c r="E9" s="24"/>
      <c r="F9" s="23">
        <f>ROUND(D9*E9,2)</f>
        <v>0</v>
      </c>
    </row>
    <row r="10" spans="1:7" ht="62.25" customHeight="1" x14ac:dyDescent="0.2">
      <c r="A10" s="13"/>
      <c r="B10" s="13"/>
      <c r="C10" s="14" t="s">
        <v>18</v>
      </c>
      <c r="D10" s="15"/>
      <c r="E10" s="15"/>
      <c r="F10" s="15"/>
    </row>
    <row r="11" spans="1:7" s="25" customFormat="1" ht="15" customHeight="1" x14ac:dyDescent="0.2">
      <c r="A11" s="21" t="s">
        <v>19</v>
      </c>
      <c r="B11" s="21" t="s">
        <v>14</v>
      </c>
      <c r="C11" s="22" t="s">
        <v>20</v>
      </c>
      <c r="D11" s="23">
        <v>1</v>
      </c>
      <c r="E11" s="24"/>
      <c r="F11" s="23">
        <f>ROUND(D11*E11,2)</f>
        <v>0</v>
      </c>
    </row>
    <row r="12" spans="1:7" ht="25.5" customHeight="1" x14ac:dyDescent="0.2">
      <c r="A12" s="13"/>
      <c r="B12" s="13"/>
      <c r="C12" s="14" t="s">
        <v>21</v>
      </c>
      <c r="D12" s="15"/>
      <c r="E12" s="15"/>
      <c r="F12" s="15"/>
    </row>
    <row r="13" spans="1:7" s="25" customFormat="1" ht="15" customHeight="1" x14ac:dyDescent="0.2">
      <c r="A13" s="21" t="s">
        <v>22</v>
      </c>
      <c r="B13" s="21" t="s">
        <v>14</v>
      </c>
      <c r="C13" s="22" t="s">
        <v>23</v>
      </c>
      <c r="D13" s="23">
        <v>1</v>
      </c>
      <c r="E13" s="24"/>
      <c r="F13" s="23">
        <f>ROUND(D13*E13,2)</f>
        <v>0</v>
      </c>
    </row>
    <row r="14" spans="1:7" ht="36" customHeight="1" x14ac:dyDescent="0.2">
      <c r="A14" s="13"/>
      <c r="B14" s="13"/>
      <c r="C14" s="14" t="s">
        <v>24</v>
      </c>
      <c r="D14" s="15"/>
      <c r="E14" s="15"/>
      <c r="F14" s="15"/>
    </row>
    <row r="15" spans="1:7" s="25" customFormat="1" ht="15" customHeight="1" x14ac:dyDescent="0.2">
      <c r="A15" s="21" t="s">
        <v>25</v>
      </c>
      <c r="B15" s="21" t="s">
        <v>14</v>
      </c>
      <c r="C15" s="22" t="s">
        <v>26</v>
      </c>
      <c r="D15" s="23">
        <v>4</v>
      </c>
      <c r="E15" s="24"/>
      <c r="F15" s="23">
        <f>ROUND(D15*E15,2)</f>
        <v>0</v>
      </c>
    </row>
    <row r="16" spans="1:7" ht="15" customHeight="1" x14ac:dyDescent="0.2">
      <c r="A16" s="13"/>
      <c r="B16" s="13"/>
      <c r="C16" s="14" t="s">
        <v>27</v>
      </c>
      <c r="D16" s="15"/>
      <c r="E16" s="15"/>
      <c r="F16" s="15"/>
    </row>
    <row r="17" spans="1:7" s="25" customFormat="1" ht="15" customHeight="1" x14ac:dyDescent="0.2">
      <c r="A17" s="21" t="s">
        <v>28</v>
      </c>
      <c r="B17" s="21" t="s">
        <v>14</v>
      </c>
      <c r="C17" s="22" t="s">
        <v>29</v>
      </c>
      <c r="D17" s="23">
        <v>14.4</v>
      </c>
      <c r="E17" s="24"/>
      <c r="F17" s="23">
        <f>ROUND(D17*E17,2)</f>
        <v>0</v>
      </c>
    </row>
    <row r="18" spans="1:7" ht="87" customHeight="1" x14ac:dyDescent="0.2">
      <c r="A18" s="13"/>
      <c r="B18" s="13"/>
      <c r="C18" s="14" t="s">
        <v>30</v>
      </c>
      <c r="D18" s="15"/>
      <c r="E18" s="15"/>
      <c r="F18" s="15"/>
    </row>
    <row r="19" spans="1:7" s="25" customFormat="1" ht="15" customHeight="1" x14ac:dyDescent="0.2">
      <c r="A19" s="21" t="s">
        <v>31</v>
      </c>
      <c r="B19" s="21" t="s">
        <v>14</v>
      </c>
      <c r="C19" s="22" t="s">
        <v>32</v>
      </c>
      <c r="D19" s="23">
        <v>2</v>
      </c>
      <c r="E19" s="24"/>
      <c r="F19" s="23">
        <f>ROUND(D19*E19,2)</f>
        <v>0</v>
      </c>
    </row>
    <row r="20" spans="1:7" ht="15" customHeight="1" x14ac:dyDescent="0.2">
      <c r="A20" s="13"/>
      <c r="B20" s="13"/>
      <c r="C20" s="14" t="s">
        <v>33</v>
      </c>
      <c r="D20" s="15"/>
      <c r="E20" s="15"/>
      <c r="F20" s="15"/>
    </row>
    <row r="21" spans="1:7" s="25" customFormat="1" ht="15" customHeight="1" x14ac:dyDescent="0.2">
      <c r="A21" s="21" t="s">
        <v>34</v>
      </c>
      <c r="B21" s="21" t="s">
        <v>14</v>
      </c>
      <c r="C21" s="22" t="s">
        <v>35</v>
      </c>
      <c r="D21" s="23">
        <v>3</v>
      </c>
      <c r="E21" s="24"/>
      <c r="F21" s="23">
        <f>ROUND(D21*E21,2)</f>
        <v>0</v>
      </c>
    </row>
    <row r="22" spans="1:7" ht="28.5" customHeight="1" x14ac:dyDescent="0.2">
      <c r="A22" s="13"/>
      <c r="B22" s="13"/>
      <c r="C22" s="14" t="s">
        <v>36</v>
      </c>
      <c r="D22" s="15"/>
      <c r="E22" s="15"/>
      <c r="F22" s="15"/>
    </row>
    <row r="23" spans="1:7" s="25" customFormat="1" ht="15" customHeight="1" x14ac:dyDescent="0.2">
      <c r="A23" s="21" t="s">
        <v>37</v>
      </c>
      <c r="B23" s="21" t="s">
        <v>14</v>
      </c>
      <c r="C23" s="22" t="s">
        <v>38</v>
      </c>
      <c r="D23" s="23">
        <v>6</v>
      </c>
      <c r="E23" s="24"/>
      <c r="F23" s="23">
        <f>ROUND(D23*E23,2)</f>
        <v>0</v>
      </c>
    </row>
    <row r="24" spans="1:7" ht="37.5" customHeight="1" x14ac:dyDescent="0.2">
      <c r="A24" s="13"/>
      <c r="B24" s="13"/>
      <c r="C24" s="14" t="s">
        <v>39</v>
      </c>
      <c r="D24" s="15"/>
      <c r="E24" s="15"/>
      <c r="F24" s="15"/>
    </row>
    <row r="25" spans="1:7" s="12" customFormat="1" ht="15" customHeight="1" x14ac:dyDescent="0.2">
      <c r="A25" s="16" t="s">
        <v>40</v>
      </c>
      <c r="B25" s="16" t="s">
        <v>7</v>
      </c>
      <c r="C25" s="16" t="s">
        <v>41</v>
      </c>
      <c r="D25" s="18"/>
      <c r="E25" s="19"/>
      <c r="F25" s="20">
        <f>F26+F28</f>
        <v>0</v>
      </c>
      <c r="G25" s="11"/>
    </row>
    <row r="26" spans="1:7" s="25" customFormat="1" ht="15" customHeight="1" x14ac:dyDescent="0.2">
      <c r="A26" s="21" t="s">
        <v>42</v>
      </c>
      <c r="B26" s="21" t="s">
        <v>14</v>
      </c>
      <c r="C26" s="22" t="s">
        <v>43</v>
      </c>
      <c r="D26" s="23">
        <v>1</v>
      </c>
      <c r="E26" s="24"/>
      <c r="F26" s="23">
        <f>ROUND(D26*E26,2)</f>
        <v>0</v>
      </c>
    </row>
    <row r="27" spans="1:7" ht="15" customHeight="1" x14ac:dyDescent="0.2">
      <c r="A27" s="13"/>
      <c r="B27" s="13"/>
      <c r="C27" s="14" t="s">
        <v>44</v>
      </c>
      <c r="D27" s="15"/>
      <c r="E27" s="15"/>
      <c r="F27" s="15"/>
    </row>
    <row r="28" spans="1:7" s="25" customFormat="1" ht="15" customHeight="1" x14ac:dyDescent="0.2">
      <c r="A28" s="21" t="s">
        <v>45</v>
      </c>
      <c r="B28" s="21" t="s">
        <v>14</v>
      </c>
      <c r="C28" s="22" t="s">
        <v>46</v>
      </c>
      <c r="D28" s="23">
        <v>3</v>
      </c>
      <c r="E28" s="24"/>
      <c r="F28" s="23">
        <f>ROUND(D28*E28,2)</f>
        <v>0</v>
      </c>
    </row>
    <row r="29" spans="1:7" ht="52.5" customHeight="1" x14ac:dyDescent="0.2">
      <c r="A29" s="13"/>
      <c r="B29" s="13"/>
      <c r="C29" s="14" t="s">
        <v>47</v>
      </c>
      <c r="D29" s="15"/>
      <c r="E29" s="15"/>
      <c r="F29" s="15"/>
    </row>
    <row r="30" spans="1:7" s="12" customFormat="1" ht="15" customHeight="1" x14ac:dyDescent="0.2">
      <c r="A30" s="16" t="s">
        <v>48</v>
      </c>
      <c r="B30" s="16" t="s">
        <v>7</v>
      </c>
      <c r="C30" s="16" t="s">
        <v>49</v>
      </c>
      <c r="D30" s="18"/>
      <c r="E30" s="19"/>
      <c r="F30" s="20">
        <f>F31+F33+F35+F37+F39+F41+F43+F45+F47+F49+F51+F53+F55+F57</f>
        <v>0</v>
      </c>
      <c r="G30" s="11"/>
    </row>
    <row r="31" spans="1:7" s="25" customFormat="1" ht="15" customHeight="1" x14ac:dyDescent="0.2">
      <c r="A31" s="21" t="s">
        <v>50</v>
      </c>
      <c r="B31" s="21" t="s">
        <v>14</v>
      </c>
      <c r="C31" s="22" t="s">
        <v>51</v>
      </c>
      <c r="D31" s="23">
        <v>5.4</v>
      </c>
      <c r="E31" s="24"/>
      <c r="F31" s="23">
        <f>ROUND(D31*E31,2)</f>
        <v>0</v>
      </c>
    </row>
    <row r="32" spans="1:7" ht="49.5" customHeight="1" x14ac:dyDescent="0.2">
      <c r="A32" s="13"/>
      <c r="B32" s="13"/>
      <c r="C32" s="14" t="s">
        <v>52</v>
      </c>
      <c r="D32" s="15"/>
      <c r="E32" s="15"/>
      <c r="F32" s="15"/>
    </row>
    <row r="33" spans="1:6" s="25" customFormat="1" ht="15" customHeight="1" x14ac:dyDescent="0.2">
      <c r="A33" s="21" t="s">
        <v>53</v>
      </c>
      <c r="B33" s="21" t="s">
        <v>14</v>
      </c>
      <c r="C33" s="22" t="s">
        <v>54</v>
      </c>
      <c r="D33" s="23">
        <v>0.45</v>
      </c>
      <c r="E33" s="24"/>
      <c r="F33" s="23">
        <f>ROUND(D33*E33,2)</f>
        <v>0</v>
      </c>
    </row>
    <row r="34" spans="1:6" ht="49.5" customHeight="1" x14ac:dyDescent="0.2">
      <c r="A34" s="13"/>
      <c r="B34" s="13"/>
      <c r="C34" s="14" t="s">
        <v>55</v>
      </c>
      <c r="D34" s="15"/>
      <c r="E34" s="15"/>
      <c r="F34" s="15"/>
    </row>
    <row r="35" spans="1:6" s="25" customFormat="1" ht="15" customHeight="1" x14ac:dyDescent="0.2">
      <c r="A35" s="21" t="s">
        <v>56</v>
      </c>
      <c r="B35" s="21" t="s">
        <v>14</v>
      </c>
      <c r="C35" s="22" t="s">
        <v>57</v>
      </c>
      <c r="D35" s="23">
        <v>4</v>
      </c>
      <c r="E35" s="24"/>
      <c r="F35" s="23">
        <f>ROUND(D35*E35,2)</f>
        <v>0</v>
      </c>
    </row>
    <row r="36" spans="1:6" ht="49.5" customHeight="1" x14ac:dyDescent="0.2">
      <c r="A36" s="13"/>
      <c r="B36" s="13"/>
      <c r="C36" s="14" t="s">
        <v>58</v>
      </c>
      <c r="D36" s="15"/>
      <c r="E36" s="15"/>
      <c r="F36" s="15"/>
    </row>
    <row r="37" spans="1:6" s="25" customFormat="1" ht="15" customHeight="1" x14ac:dyDescent="0.2">
      <c r="A37" s="21" t="s">
        <v>59</v>
      </c>
      <c r="B37" s="21" t="s">
        <v>14</v>
      </c>
      <c r="C37" s="22" t="s">
        <v>60</v>
      </c>
      <c r="D37" s="23">
        <v>10.8</v>
      </c>
      <c r="E37" s="24"/>
      <c r="F37" s="23">
        <f>ROUND(D37*E37,2)</f>
        <v>0</v>
      </c>
    </row>
    <row r="38" spans="1:6" ht="73.5" customHeight="1" x14ac:dyDescent="0.2">
      <c r="A38" s="13"/>
      <c r="B38" s="13"/>
      <c r="C38" s="14" t="s">
        <v>61</v>
      </c>
      <c r="D38" s="15"/>
      <c r="E38" s="15"/>
      <c r="F38" s="15"/>
    </row>
    <row r="39" spans="1:6" s="25" customFormat="1" ht="15" customHeight="1" x14ac:dyDescent="0.2">
      <c r="A39" s="21" t="s">
        <v>62</v>
      </c>
      <c r="B39" s="21" t="s">
        <v>14</v>
      </c>
      <c r="C39" s="22" t="s">
        <v>63</v>
      </c>
      <c r="D39" s="23">
        <v>4</v>
      </c>
      <c r="E39" s="24"/>
      <c r="F39" s="23">
        <f>ROUND(D39*E39,2)</f>
        <v>0</v>
      </c>
    </row>
    <row r="40" spans="1:6" ht="60.75" customHeight="1" x14ac:dyDescent="0.2">
      <c r="A40" s="13"/>
      <c r="B40" s="13"/>
      <c r="C40" s="14" t="s">
        <v>64</v>
      </c>
      <c r="D40" s="15"/>
      <c r="E40" s="15"/>
      <c r="F40" s="15"/>
    </row>
    <row r="41" spans="1:6" s="25" customFormat="1" ht="15" customHeight="1" x14ac:dyDescent="0.2">
      <c r="A41" s="21" t="s">
        <v>65</v>
      </c>
      <c r="B41" s="21" t="s">
        <v>14</v>
      </c>
      <c r="C41" s="22" t="s">
        <v>66</v>
      </c>
      <c r="D41" s="23">
        <v>1</v>
      </c>
      <c r="E41" s="24"/>
      <c r="F41" s="23">
        <f>ROUND(D41*E41,2)</f>
        <v>0</v>
      </c>
    </row>
    <row r="42" spans="1:6" ht="49.5" customHeight="1" x14ac:dyDescent="0.2">
      <c r="A42" s="13"/>
      <c r="B42" s="13"/>
      <c r="C42" s="14" t="s">
        <v>67</v>
      </c>
      <c r="D42" s="15"/>
      <c r="E42" s="15"/>
      <c r="F42" s="15"/>
    </row>
    <row r="43" spans="1:6" s="25" customFormat="1" ht="15" customHeight="1" x14ac:dyDescent="0.2">
      <c r="A43" s="21" t="s">
        <v>68</v>
      </c>
      <c r="B43" s="21" t="s">
        <v>14</v>
      </c>
      <c r="C43" s="22" t="s">
        <v>69</v>
      </c>
      <c r="D43" s="23">
        <v>1.44</v>
      </c>
      <c r="E43" s="24"/>
      <c r="F43" s="23">
        <f>ROUND(D43*E43,2)</f>
        <v>0</v>
      </c>
    </row>
    <row r="44" spans="1:6" ht="73.5" customHeight="1" x14ac:dyDescent="0.2">
      <c r="A44" s="13"/>
      <c r="B44" s="13"/>
      <c r="C44" s="14" t="s">
        <v>70</v>
      </c>
      <c r="D44" s="15"/>
      <c r="E44" s="15"/>
      <c r="F44" s="15"/>
    </row>
    <row r="45" spans="1:6" s="25" customFormat="1" ht="15" customHeight="1" x14ac:dyDescent="0.2">
      <c r="A45" s="21" t="s">
        <v>71</v>
      </c>
      <c r="B45" s="21" t="s">
        <v>14</v>
      </c>
      <c r="C45" s="22" t="s">
        <v>72</v>
      </c>
      <c r="D45" s="23">
        <v>4.32</v>
      </c>
      <c r="E45" s="24"/>
      <c r="F45" s="23">
        <f>ROUND(D45*E45,2)</f>
        <v>0</v>
      </c>
    </row>
    <row r="46" spans="1:6" ht="38.25" customHeight="1" x14ac:dyDescent="0.2">
      <c r="A46" s="13"/>
      <c r="B46" s="13"/>
      <c r="C46" s="14" t="s">
        <v>73</v>
      </c>
      <c r="D46" s="15"/>
      <c r="E46" s="15"/>
      <c r="F46" s="15"/>
    </row>
    <row r="47" spans="1:6" s="25" customFormat="1" ht="15" customHeight="1" x14ac:dyDescent="0.2">
      <c r="A47" s="21" t="s">
        <v>74</v>
      </c>
      <c r="B47" s="21" t="s">
        <v>14</v>
      </c>
      <c r="C47" s="22" t="s">
        <v>75</v>
      </c>
      <c r="D47" s="23">
        <v>1.2</v>
      </c>
      <c r="E47" s="24"/>
      <c r="F47" s="23">
        <f>ROUND(D47*E47,2)</f>
        <v>0</v>
      </c>
    </row>
    <row r="48" spans="1:6" ht="62.25" customHeight="1" x14ac:dyDescent="0.2">
      <c r="A48" s="13"/>
      <c r="B48" s="13"/>
      <c r="C48" s="14" t="s">
        <v>76</v>
      </c>
      <c r="D48" s="15"/>
      <c r="E48" s="15"/>
      <c r="F48" s="15"/>
    </row>
    <row r="49" spans="1:7" s="25" customFormat="1" ht="15" customHeight="1" x14ac:dyDescent="0.2">
      <c r="A49" s="21" t="s">
        <v>77</v>
      </c>
      <c r="B49" s="21" t="s">
        <v>14</v>
      </c>
      <c r="C49" s="22" t="s">
        <v>78</v>
      </c>
      <c r="D49" s="23">
        <v>4</v>
      </c>
      <c r="E49" s="24"/>
      <c r="F49" s="23">
        <f>ROUND(D49*E49,2)</f>
        <v>0</v>
      </c>
    </row>
    <row r="50" spans="1:7" ht="27" customHeight="1" x14ac:dyDescent="0.2">
      <c r="A50" s="13"/>
      <c r="B50" s="13"/>
      <c r="C50" s="14" t="s">
        <v>79</v>
      </c>
      <c r="D50" s="15"/>
      <c r="E50" s="15"/>
      <c r="F50" s="15"/>
    </row>
    <row r="51" spans="1:7" s="25" customFormat="1" ht="15" customHeight="1" x14ac:dyDescent="0.2">
      <c r="A51" s="21" t="s">
        <v>80</v>
      </c>
      <c r="B51" s="21" t="s">
        <v>14</v>
      </c>
      <c r="C51" s="22" t="s">
        <v>81</v>
      </c>
      <c r="D51" s="23">
        <v>8</v>
      </c>
      <c r="E51" s="24"/>
      <c r="F51" s="23">
        <f>ROUND(D51*E51,2)</f>
        <v>0</v>
      </c>
    </row>
    <row r="52" spans="1:7" ht="38.25" customHeight="1" x14ac:dyDescent="0.2">
      <c r="A52" s="13"/>
      <c r="B52" s="13"/>
      <c r="C52" s="14" t="s">
        <v>82</v>
      </c>
      <c r="D52" s="15"/>
      <c r="E52" s="15"/>
      <c r="F52" s="15"/>
    </row>
    <row r="53" spans="1:7" s="25" customFormat="1" ht="15" customHeight="1" x14ac:dyDescent="0.2">
      <c r="A53" s="21" t="s">
        <v>83</v>
      </c>
      <c r="B53" s="21" t="s">
        <v>14</v>
      </c>
      <c r="C53" s="22" t="s">
        <v>84</v>
      </c>
      <c r="D53" s="23">
        <v>0.5</v>
      </c>
      <c r="E53" s="24"/>
      <c r="F53" s="23">
        <f>ROUND(D53*E53,2)</f>
        <v>0</v>
      </c>
    </row>
    <row r="54" spans="1:7" ht="27" customHeight="1" x14ac:dyDescent="0.2">
      <c r="A54" s="13"/>
      <c r="B54" s="13"/>
      <c r="C54" s="14" t="s">
        <v>85</v>
      </c>
      <c r="D54" s="15"/>
      <c r="E54" s="15"/>
      <c r="F54" s="15"/>
    </row>
    <row r="55" spans="1:7" s="25" customFormat="1" ht="15" customHeight="1" x14ac:dyDescent="0.2">
      <c r="A55" s="21" t="s">
        <v>86</v>
      </c>
      <c r="B55" s="21" t="s">
        <v>14</v>
      </c>
      <c r="C55" s="22" t="s">
        <v>87</v>
      </c>
      <c r="D55" s="23">
        <v>50</v>
      </c>
      <c r="E55" s="24"/>
      <c r="F55" s="23">
        <f>ROUND(D55*E55,2)</f>
        <v>0</v>
      </c>
    </row>
    <row r="56" spans="1:7" ht="64.5" customHeight="1" x14ac:dyDescent="0.2">
      <c r="A56" s="13"/>
      <c r="B56" s="13"/>
      <c r="C56" s="14" t="s">
        <v>88</v>
      </c>
      <c r="D56" s="15"/>
      <c r="E56" s="15"/>
      <c r="F56" s="15"/>
    </row>
    <row r="57" spans="1:7" s="25" customFormat="1" ht="15" customHeight="1" x14ac:dyDescent="0.2">
      <c r="A57" s="21" t="s">
        <v>89</v>
      </c>
      <c r="B57" s="21" t="s">
        <v>14</v>
      </c>
      <c r="C57" s="22" t="s">
        <v>90</v>
      </c>
      <c r="D57" s="23">
        <v>30</v>
      </c>
      <c r="E57" s="24"/>
      <c r="F57" s="23">
        <f>ROUND(D57*E57,2)</f>
        <v>0</v>
      </c>
    </row>
    <row r="58" spans="1:7" ht="64.5" customHeight="1" x14ac:dyDescent="0.2">
      <c r="A58" s="13"/>
      <c r="B58" s="13"/>
      <c r="C58" s="14" t="s">
        <v>91</v>
      </c>
      <c r="D58" s="15"/>
      <c r="E58" s="15"/>
      <c r="F58" s="15"/>
    </row>
    <row r="59" spans="1:7" s="12" customFormat="1" ht="15" customHeight="1" x14ac:dyDescent="0.2">
      <c r="A59" s="16" t="s">
        <v>92</v>
      </c>
      <c r="B59" s="16" t="s">
        <v>7</v>
      </c>
      <c r="C59" s="16" t="s">
        <v>93</v>
      </c>
      <c r="D59" s="18"/>
      <c r="E59" s="19"/>
      <c r="F59" s="20">
        <f>F60+F62+F64+F66+F68+F70+F72+F74+F76+F78</f>
        <v>0</v>
      </c>
      <c r="G59" s="11"/>
    </row>
    <row r="60" spans="1:7" s="25" customFormat="1" ht="15" customHeight="1" x14ac:dyDescent="0.2">
      <c r="A60" s="21" t="s">
        <v>94</v>
      </c>
      <c r="B60" s="21" t="s">
        <v>10</v>
      </c>
      <c r="C60" s="22" t="s">
        <v>95</v>
      </c>
      <c r="D60" s="23">
        <v>200</v>
      </c>
      <c r="E60" s="24"/>
      <c r="F60" s="23">
        <f>ROUND(D60*E60,2)</f>
        <v>0</v>
      </c>
    </row>
    <row r="61" spans="1:7" ht="64.5" customHeight="1" x14ac:dyDescent="0.2">
      <c r="A61" s="13"/>
      <c r="B61" s="13"/>
      <c r="C61" s="14" t="s">
        <v>96</v>
      </c>
      <c r="D61" s="15"/>
      <c r="E61" s="15"/>
      <c r="F61" s="15"/>
    </row>
    <row r="62" spans="1:7" s="25" customFormat="1" ht="15" customHeight="1" x14ac:dyDescent="0.2">
      <c r="A62" s="21" t="s">
        <v>97</v>
      </c>
      <c r="B62" s="21" t="s">
        <v>14</v>
      </c>
      <c r="C62" s="22" t="s">
        <v>98</v>
      </c>
      <c r="D62" s="23">
        <v>1</v>
      </c>
      <c r="E62" s="24"/>
      <c r="F62" s="23">
        <f>ROUND(D62*E62,2)</f>
        <v>0</v>
      </c>
    </row>
    <row r="63" spans="1:7" ht="25.5" customHeight="1" x14ac:dyDescent="0.2">
      <c r="A63" s="13"/>
      <c r="B63" s="13"/>
      <c r="C63" s="14" t="s">
        <v>99</v>
      </c>
      <c r="D63" s="15"/>
      <c r="E63" s="15"/>
      <c r="F63" s="15"/>
    </row>
    <row r="64" spans="1:7" s="25" customFormat="1" ht="15" customHeight="1" x14ac:dyDescent="0.2">
      <c r="A64" s="21" t="s">
        <v>100</v>
      </c>
      <c r="B64" s="21" t="s">
        <v>14</v>
      </c>
      <c r="C64" s="22" t="s">
        <v>101</v>
      </c>
      <c r="D64" s="23">
        <v>115</v>
      </c>
      <c r="E64" s="24"/>
      <c r="F64" s="23">
        <f>ROUND(D64*E64,2)</f>
        <v>0</v>
      </c>
    </row>
    <row r="65" spans="1:7" ht="51" customHeight="1" x14ac:dyDescent="0.2">
      <c r="A65" s="13"/>
      <c r="B65" s="13"/>
      <c r="C65" s="14" t="s">
        <v>102</v>
      </c>
      <c r="D65" s="15"/>
      <c r="E65" s="15"/>
      <c r="F65" s="15"/>
    </row>
    <row r="66" spans="1:7" s="25" customFormat="1" ht="15" customHeight="1" x14ac:dyDescent="0.2">
      <c r="A66" s="21" t="s">
        <v>103</v>
      </c>
      <c r="B66" s="21" t="s">
        <v>14</v>
      </c>
      <c r="C66" s="22" t="s">
        <v>104</v>
      </c>
      <c r="D66" s="23">
        <v>2</v>
      </c>
      <c r="E66" s="24"/>
      <c r="F66" s="23">
        <f>ROUND(D66*E66,2)</f>
        <v>0</v>
      </c>
    </row>
    <row r="67" spans="1:7" ht="49.5" customHeight="1" x14ac:dyDescent="0.2">
      <c r="A67" s="13"/>
      <c r="B67" s="13"/>
      <c r="C67" s="14" t="s">
        <v>105</v>
      </c>
      <c r="D67" s="15"/>
      <c r="E67" s="15"/>
      <c r="F67" s="15"/>
    </row>
    <row r="68" spans="1:7" s="25" customFormat="1" ht="15" customHeight="1" x14ac:dyDescent="0.2">
      <c r="A68" s="21" t="s">
        <v>106</v>
      </c>
      <c r="B68" s="21" t="s">
        <v>10</v>
      </c>
      <c r="C68" s="22" t="s">
        <v>107</v>
      </c>
      <c r="D68" s="23">
        <v>150</v>
      </c>
      <c r="E68" s="24"/>
      <c r="F68" s="23">
        <f>ROUND(D68*E68,2)</f>
        <v>0</v>
      </c>
    </row>
    <row r="69" spans="1:7" ht="38.25" customHeight="1" x14ac:dyDescent="0.2">
      <c r="A69" s="13"/>
      <c r="B69" s="13"/>
      <c r="C69" s="14" t="s">
        <v>108</v>
      </c>
      <c r="D69" s="15"/>
      <c r="E69" s="15"/>
      <c r="F69" s="15"/>
    </row>
    <row r="70" spans="1:7" s="25" customFormat="1" ht="15" customHeight="1" x14ac:dyDescent="0.2">
      <c r="A70" s="21" t="s">
        <v>109</v>
      </c>
      <c r="B70" s="21" t="s">
        <v>14</v>
      </c>
      <c r="C70" s="22" t="s">
        <v>110</v>
      </c>
      <c r="D70" s="23">
        <v>1</v>
      </c>
      <c r="E70" s="24"/>
      <c r="F70" s="23">
        <f>ROUND(D70*E70,2)</f>
        <v>0</v>
      </c>
    </row>
    <row r="71" spans="1:7" ht="24" customHeight="1" x14ac:dyDescent="0.2">
      <c r="A71" s="13"/>
      <c r="B71" s="13"/>
      <c r="C71" s="14" t="s">
        <v>111</v>
      </c>
      <c r="D71" s="15"/>
      <c r="E71" s="15"/>
      <c r="F71" s="15"/>
    </row>
    <row r="72" spans="1:7" s="25" customFormat="1" ht="15" customHeight="1" x14ac:dyDescent="0.2">
      <c r="A72" s="21" t="s">
        <v>112</v>
      </c>
      <c r="B72" s="21" t="s">
        <v>14</v>
      </c>
      <c r="C72" s="22" t="s">
        <v>113</v>
      </c>
      <c r="D72" s="23">
        <v>50</v>
      </c>
      <c r="E72" s="24"/>
      <c r="F72" s="23">
        <f>ROUND(D72*E72,2)</f>
        <v>0</v>
      </c>
    </row>
    <row r="73" spans="1:7" ht="15" customHeight="1" x14ac:dyDescent="0.2">
      <c r="A73" s="13"/>
      <c r="B73" s="13"/>
      <c r="C73" s="14" t="s">
        <v>114</v>
      </c>
      <c r="D73" s="15"/>
      <c r="E73" s="15"/>
      <c r="F73" s="15"/>
    </row>
    <row r="74" spans="1:7" s="25" customFormat="1" ht="15" customHeight="1" x14ac:dyDescent="0.2">
      <c r="A74" s="21" t="s">
        <v>115</v>
      </c>
      <c r="B74" s="21" t="s">
        <v>14</v>
      </c>
      <c r="C74" s="22" t="s">
        <v>116</v>
      </c>
      <c r="D74" s="23">
        <v>2</v>
      </c>
      <c r="E74" s="24"/>
      <c r="F74" s="23">
        <f>ROUND(D74*E74,2)</f>
        <v>0</v>
      </c>
    </row>
    <row r="75" spans="1:7" ht="26.25" customHeight="1" x14ac:dyDescent="0.2">
      <c r="A75" s="13"/>
      <c r="B75" s="13"/>
      <c r="C75" s="14" t="s">
        <v>117</v>
      </c>
      <c r="D75" s="15"/>
      <c r="E75" s="15"/>
      <c r="F75" s="15"/>
    </row>
    <row r="76" spans="1:7" s="25" customFormat="1" ht="15" customHeight="1" x14ac:dyDescent="0.2">
      <c r="A76" s="21" t="s">
        <v>118</v>
      </c>
      <c r="B76" s="21" t="s">
        <v>14</v>
      </c>
      <c r="C76" s="22" t="s">
        <v>119</v>
      </c>
      <c r="D76" s="23">
        <v>1</v>
      </c>
      <c r="E76" s="24"/>
      <c r="F76" s="23">
        <f>ROUND(D76*E76,2)</f>
        <v>0</v>
      </c>
    </row>
    <row r="77" spans="1:7" ht="62.25" customHeight="1" x14ac:dyDescent="0.2">
      <c r="A77" s="13"/>
      <c r="B77" s="13"/>
      <c r="C77" s="14" t="s">
        <v>120</v>
      </c>
      <c r="D77" s="15"/>
      <c r="E77" s="15"/>
      <c r="F77" s="15"/>
    </row>
    <row r="78" spans="1:7" s="25" customFormat="1" ht="15" customHeight="1" x14ac:dyDescent="0.2">
      <c r="A78" s="21" t="s">
        <v>121</v>
      </c>
      <c r="B78" s="21" t="s">
        <v>14</v>
      </c>
      <c r="C78" s="22" t="s">
        <v>122</v>
      </c>
      <c r="D78" s="23">
        <v>1</v>
      </c>
      <c r="E78" s="24"/>
      <c r="F78" s="23">
        <f>ROUND(D78*E78,2)</f>
        <v>0</v>
      </c>
    </row>
    <row r="79" spans="1:7" ht="37.5" customHeight="1" x14ac:dyDescent="0.2">
      <c r="A79" s="13"/>
      <c r="B79" s="13"/>
      <c r="C79" s="14" t="s">
        <v>123</v>
      </c>
      <c r="D79" s="15"/>
      <c r="E79" s="15"/>
      <c r="F79" s="15"/>
    </row>
    <row r="80" spans="1:7" s="12" customFormat="1" ht="15" customHeight="1" x14ac:dyDescent="0.2">
      <c r="A80" s="16" t="s">
        <v>124</v>
      </c>
      <c r="B80" s="16" t="s">
        <v>7</v>
      </c>
      <c r="C80" s="16" t="s">
        <v>125</v>
      </c>
      <c r="D80" s="18"/>
      <c r="E80" s="19"/>
      <c r="F80" s="20">
        <f>F81+F83+F85+F87+F89</f>
        <v>0</v>
      </c>
      <c r="G80" s="11"/>
    </row>
    <row r="81" spans="1:7" s="25" customFormat="1" ht="15" customHeight="1" x14ac:dyDescent="0.2">
      <c r="A81" s="21" t="s">
        <v>126</v>
      </c>
      <c r="B81" s="21" t="s">
        <v>14</v>
      </c>
      <c r="C81" s="22" t="s">
        <v>127</v>
      </c>
      <c r="D81" s="23">
        <v>5</v>
      </c>
      <c r="E81" s="24"/>
      <c r="F81" s="23">
        <f>ROUND(D81*E81,2)</f>
        <v>0</v>
      </c>
    </row>
    <row r="82" spans="1:7" ht="25.5" customHeight="1" x14ac:dyDescent="0.2">
      <c r="A82" s="13"/>
      <c r="B82" s="13"/>
      <c r="C82" s="14" t="s">
        <v>128</v>
      </c>
      <c r="D82" s="15"/>
      <c r="E82" s="15"/>
      <c r="F82" s="15"/>
    </row>
    <row r="83" spans="1:7" s="25" customFormat="1" ht="15" customHeight="1" x14ac:dyDescent="0.2">
      <c r="A83" s="21" t="s">
        <v>129</v>
      </c>
      <c r="B83" s="21" t="s">
        <v>14</v>
      </c>
      <c r="C83" s="22" t="s">
        <v>130</v>
      </c>
      <c r="D83" s="23">
        <v>5</v>
      </c>
      <c r="E83" s="24"/>
      <c r="F83" s="23">
        <f>ROUND(D83*E83,2)</f>
        <v>0</v>
      </c>
    </row>
    <row r="84" spans="1:7" ht="24.75" customHeight="1" x14ac:dyDescent="0.2">
      <c r="A84" s="13"/>
      <c r="B84" s="13"/>
      <c r="C84" s="14" t="s">
        <v>131</v>
      </c>
      <c r="D84" s="15"/>
      <c r="E84" s="15"/>
      <c r="F84" s="15"/>
    </row>
    <row r="85" spans="1:7" s="25" customFormat="1" ht="15" customHeight="1" x14ac:dyDescent="0.2">
      <c r="A85" s="21" t="s">
        <v>132</v>
      </c>
      <c r="B85" s="21" t="s">
        <v>14</v>
      </c>
      <c r="C85" s="22" t="s">
        <v>133</v>
      </c>
      <c r="D85" s="23">
        <v>4</v>
      </c>
      <c r="E85" s="24"/>
      <c r="F85" s="23">
        <f>ROUND(D85*E85,2)</f>
        <v>0</v>
      </c>
    </row>
    <row r="86" spans="1:7" ht="62.25" customHeight="1" x14ac:dyDescent="0.2">
      <c r="A86" s="13"/>
      <c r="B86" s="13"/>
      <c r="C86" s="14" t="s">
        <v>134</v>
      </c>
      <c r="D86" s="15"/>
      <c r="E86" s="15"/>
      <c r="F86" s="15"/>
    </row>
    <row r="87" spans="1:7" s="25" customFormat="1" ht="15" customHeight="1" x14ac:dyDescent="0.2">
      <c r="A87" s="21" t="s">
        <v>135</v>
      </c>
      <c r="B87" s="21" t="s">
        <v>14</v>
      </c>
      <c r="C87" s="22" t="s">
        <v>136</v>
      </c>
      <c r="D87" s="23">
        <v>4</v>
      </c>
      <c r="E87" s="24"/>
      <c r="F87" s="23">
        <f>ROUND(D87*E87,2)</f>
        <v>0</v>
      </c>
    </row>
    <row r="88" spans="1:7" ht="61.5" customHeight="1" x14ac:dyDescent="0.2">
      <c r="A88" s="13"/>
      <c r="B88" s="13"/>
      <c r="C88" s="14" t="s">
        <v>137</v>
      </c>
      <c r="D88" s="15"/>
      <c r="E88" s="15"/>
      <c r="F88" s="15"/>
    </row>
    <row r="89" spans="1:7" s="25" customFormat="1" ht="15" customHeight="1" x14ac:dyDescent="0.2">
      <c r="A89" s="21" t="s">
        <v>138</v>
      </c>
      <c r="B89" s="21" t="s">
        <v>14</v>
      </c>
      <c r="C89" s="22" t="s">
        <v>139</v>
      </c>
      <c r="D89" s="23">
        <v>2</v>
      </c>
      <c r="E89" s="24"/>
      <c r="F89" s="23">
        <f>ROUND(D89*E89,2)</f>
        <v>0</v>
      </c>
    </row>
    <row r="90" spans="1:7" ht="50.25" customHeight="1" x14ac:dyDescent="0.2">
      <c r="A90" s="13"/>
      <c r="B90" s="13"/>
      <c r="C90" s="14" t="s">
        <v>140</v>
      </c>
      <c r="D90" s="15"/>
      <c r="E90" s="15"/>
      <c r="F90" s="15"/>
    </row>
    <row r="91" spans="1:7" s="12" customFormat="1" ht="15" customHeight="1" x14ac:dyDescent="0.2">
      <c r="A91" s="16"/>
      <c r="B91" s="16"/>
      <c r="C91" s="16" t="s">
        <v>144</v>
      </c>
      <c r="D91" s="18"/>
      <c r="E91" s="19"/>
      <c r="F91" s="20">
        <f>F4+F25+F30+F59+F80</f>
        <v>0</v>
      </c>
      <c r="G91" s="11"/>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Joaquín Cholbi Molina</cp:lastModifiedBy>
  <dcterms:created xsi:type="dcterms:W3CDTF">2024-03-28T08:59:39Z</dcterms:created>
  <dcterms:modified xsi:type="dcterms:W3CDTF">2024-04-11T10:02:57Z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ón Presto">
    <vt:lpwstr>1.0</vt:lpwstr>
  </property>
</Properties>
</file>